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F254A363-9FC0-46AD-A90B-B4392653E7B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" l="1"/>
  <c r="L18" i="1"/>
  <c r="K18" i="1"/>
  <c r="J18" i="1"/>
  <c r="I18" i="1"/>
  <c r="H18" i="1"/>
  <c r="G18" i="1"/>
  <c r="F18" i="1"/>
  <c r="E18" i="1"/>
  <c r="O10" i="1" l="1"/>
  <c r="O8" i="1"/>
  <c r="O9" i="1"/>
  <c r="O6" i="1"/>
  <c r="O5" i="1"/>
  <c r="O18" i="1" s="1"/>
  <c r="AE18" i="1"/>
  <c r="AD18" i="1"/>
  <c r="AC18" i="1"/>
  <c r="AB18" i="1"/>
  <c r="AA18" i="1"/>
  <c r="Z18" i="1"/>
  <c r="D19" i="1" s="1"/>
  <c r="Y18" i="1"/>
  <c r="I24" i="1"/>
  <c r="N24" i="1" s="1"/>
  <c r="X18" i="1"/>
  <c r="H24" i="1"/>
  <c r="W18" i="1"/>
  <c r="G24" i="1" s="1"/>
  <c r="V18" i="1"/>
  <c r="F24" i="1" s="1"/>
  <c r="U18" i="1"/>
  <c r="E24" i="1"/>
  <c r="T18" i="1"/>
  <c r="I23" i="1"/>
  <c r="O23" i="1" s="1"/>
  <c r="S18" i="1"/>
  <c r="H23" i="1"/>
  <c r="R18" i="1"/>
  <c r="G23" i="1"/>
  <c r="Q18" i="1"/>
  <c r="F23" i="1"/>
  <c r="P18" i="1"/>
  <c r="E23" i="1"/>
  <c r="I22" i="1"/>
  <c r="H22" i="1"/>
  <c r="H25" i="1" s="1"/>
  <c r="G22" i="1"/>
  <c r="F22" i="1"/>
  <c r="F25" i="1" s="1"/>
  <c r="E22" i="1"/>
  <c r="E25" i="1" s="1"/>
  <c r="M23" i="1"/>
  <c r="L23" i="1"/>
  <c r="K22" i="1"/>
  <c r="I25" i="1"/>
  <c r="M24" i="1"/>
  <c r="K23" i="1" l="1"/>
  <c r="L24" i="1"/>
  <c r="L22" i="1"/>
  <c r="M25" i="1"/>
  <c r="M22" i="1"/>
  <c r="L25" i="1"/>
  <c r="K24" i="1"/>
  <c r="G25" i="1"/>
  <c r="K25" i="1" s="1"/>
  <c r="O22" i="1"/>
  <c r="O25" i="1" s="1"/>
  <c r="N25" i="1" s="1"/>
  <c r="N18" i="1"/>
  <c r="N22" i="1" s="1"/>
</calcChain>
</file>

<file path=xl/sharedStrings.xml><?xml version="1.0" encoding="utf-8"?>
<sst xmlns="http://schemas.openxmlformats.org/spreadsheetml/2006/main" count="154" uniqueCount="105">
  <si>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</si>
  <si>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</si>
  <si>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</si>
  <si>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</si>
  <si>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</si>
  <si>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</si>
  <si>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</si>
  <si>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</si>
  <si>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</si>
  <si>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</si>
  <si>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</si>
  <si>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</si>
  <si>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</si>
  <si>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</si>
  <si>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</si>
  <si>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</si>
  <si>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</si>
  <si>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</si>
  <si>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</si>
  <si>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</si>
  <si>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</si>
  <si>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</si>
  <si>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</si>
  <si>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</si>
  <si>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</si>
  <si>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</si>
  <si>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</si>
  <si>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</si>
  <si>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</si>
  <si>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</si>
  <si>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</si>
  <si>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</si>
  <si>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</si>
  <si>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</si>
  <si>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</si>
  <si>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</si>
  <si>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</si>
  <si>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7.</t>
  </si>
  <si>
    <t>ViU</t>
  </si>
  <si>
    <t>9.</t>
  </si>
  <si>
    <t>15.07. 2009  SiiPe - ViU  0-2  (2-14, 1-3)</t>
  </si>
  <si>
    <t>Henna Hakulinen</t>
  </si>
  <si>
    <t>31.05. 2009  ViU - Pesä Ysit  0-2  (0-1, 0-3)</t>
  </si>
  <si>
    <t>9.  ottelu</t>
  </si>
  <si>
    <t>26.05. 2010  ViU - Lipottaret  2-0  (9-0, 2-1)</t>
  </si>
  <si>
    <t>17.  ottelu</t>
  </si>
  <si>
    <t>5.</t>
  </si>
  <si>
    <t>Seurat</t>
  </si>
  <si>
    <t>JoMa = Joensuun Maila  (1957),  kasvattajaseura</t>
  </si>
  <si>
    <t>ViU = Viinijärven Urheilijat  (1914)</t>
  </si>
  <si>
    <t>24.4.1992   Joensuu</t>
  </si>
  <si>
    <t>ViU  2</t>
  </si>
  <si>
    <t>ykköspesis</t>
  </si>
  <si>
    <t>JoMa</t>
  </si>
  <si>
    <t>11.</t>
  </si>
  <si>
    <t>PeTo-Jussit</t>
  </si>
  <si>
    <t>19.05. 2013  Turku-Pesis - ViU  0-2  (1-3, 4-8)</t>
  </si>
  <si>
    <t>71.  ottelu</t>
  </si>
  <si>
    <t xml:space="preserve"> ITÄ - LÄNSI - KORTTI</t>
  </si>
  <si>
    <t>B-TYTÖT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</si>
  <si>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</si>
  <si>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</si>
  <si>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</si>
  <si>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</si>
  <si>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</si>
  <si>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</si>
  <si>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</si>
  <si>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</si>
  <si>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</si>
  <si>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</si>
  <si>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</si>
  <si>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</si>
  <si>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jok</t>
  </si>
  <si>
    <t>03.07. 2010  Helsinki</t>
  </si>
  <si>
    <t xml:space="preserve">  1-2  (8-5, 2-3, 0-1)</t>
  </si>
  <si>
    <t>Itä</t>
  </si>
  <si>
    <t>SurMa</t>
  </si>
  <si>
    <t>2k</t>
  </si>
  <si>
    <t>Marjut Hylkilä</t>
  </si>
  <si>
    <t>1032</t>
  </si>
  <si>
    <t>23.07. 2011  Kouvola</t>
  </si>
  <si>
    <t xml:space="preserve">  0-2  (0-5, 6-14)</t>
  </si>
  <si>
    <t>Jukka Mäkinen</t>
  </si>
  <si>
    <t>suomensarja</t>
  </si>
  <si>
    <t>2/5</t>
  </si>
  <si>
    <t>1/3</t>
  </si>
  <si>
    <t>0/1</t>
  </si>
  <si>
    <t>1/1</t>
  </si>
  <si>
    <t>2/7</t>
  </si>
  <si>
    <t>1/2</t>
  </si>
  <si>
    <t>0/3</t>
  </si>
  <si>
    <t>4/12</t>
  </si>
  <si>
    <t>1/4</t>
  </si>
  <si>
    <t xml:space="preserve">Lyöty </t>
  </si>
  <si>
    <t xml:space="preserve">Tuotu </t>
  </si>
  <si>
    <t xml:space="preserve">  17 v   2 kk 21 pv   </t>
  </si>
  <si>
    <t xml:space="preserve">     17 v   1 kk   7 pv   </t>
  </si>
  <si>
    <t xml:space="preserve">  18 v   1 kk   2 pv   </t>
  </si>
  <si>
    <t xml:space="preserve">  21 v   0 kk 25 pv   </t>
  </si>
  <si>
    <t>PeTo-Jussit  (2004)</t>
  </si>
  <si>
    <t>4.</t>
  </si>
  <si>
    <t>8.</t>
  </si>
  <si>
    <t>2.</t>
  </si>
  <si>
    <t>3.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</si>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</sst>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3" borderId="2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0" fontId="2" fillId="8" borderId="2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2" borderId="6" xfId="0" applyFont="1" applyFill="1" applyBorder="1"/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left"/>
    </xf>
    <xf numFmtId="0" fontId="2" fillId="4" borderId="5" xfId="0" applyFont="1" applyFill="1" applyBorder="1" applyAlignment="1">
      <alignment horizontal="righ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60" customWidth="1"/>
    <col min="3" max="3" width="6.42578125" style="60" customWidth="1"/>
    <col min="4" max="4" width="13.1406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42578125" style="61" customWidth="1"/>
    <col min="16" max="23" width="5.7109375" style="61" customWidth="1"/>
    <col min="24" max="31" width="5.7109375" style="24" customWidth="1"/>
    <col min="32" max="32" width="6.7109375" style="24" customWidth="1"/>
    <col min="33" max="16384" width="9.140625" style="24"/>
  </cols>
  <sheetData>
    <row r="1" spans="1:37" s="8" customFormat="1" ht="15" customHeight="1" x14ac:dyDescent="0.25">
      <c r="A1" s="1"/>
      <c r="B1" s="2" t="s">
        <v>41</v>
      </c>
      <c r="C1" s="2"/>
      <c r="D1" s="3"/>
      <c r="E1" s="4" t="s">
        <v>50</v>
      </c>
      <c r="F1" s="5"/>
      <c r="G1" s="5"/>
      <c r="H1" s="5"/>
      <c r="I1" s="3"/>
      <c r="J1" s="5"/>
      <c r="K1" s="5"/>
      <c r="L1" s="5"/>
      <c r="M1" s="3"/>
      <c r="N1" s="6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62">
        <v>2009</v>
      </c>
      <c r="C4" s="62" t="s">
        <v>37</v>
      </c>
      <c r="D4" s="63" t="s">
        <v>51</v>
      </c>
      <c r="E4" s="62"/>
      <c r="F4" s="64" t="s">
        <v>52</v>
      </c>
      <c r="G4" s="65"/>
      <c r="H4" s="66"/>
      <c r="I4" s="62"/>
      <c r="J4" s="62"/>
      <c r="K4" s="62"/>
      <c r="L4" s="62"/>
      <c r="M4" s="62"/>
      <c r="N4" s="67"/>
      <c r="O4" s="28"/>
      <c r="P4" s="25"/>
      <c r="Q4" s="25"/>
      <c r="R4" s="25"/>
      <c r="S4" s="25"/>
      <c r="T4" s="25"/>
      <c r="U4" s="29"/>
      <c r="V4" s="29"/>
      <c r="W4" s="29"/>
      <c r="X4" s="29"/>
      <c r="Y4" s="29"/>
      <c r="Z4" s="25"/>
      <c r="AA4" s="30"/>
      <c r="AB4" s="30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25">
        <v>2009</v>
      </c>
      <c r="C5" s="25" t="s">
        <v>37</v>
      </c>
      <c r="D5" s="26" t="s">
        <v>38</v>
      </c>
      <c r="E5" s="25">
        <v>15</v>
      </c>
      <c r="F5" s="25">
        <v>0</v>
      </c>
      <c r="G5" s="25">
        <v>3</v>
      </c>
      <c r="H5" s="25">
        <v>0</v>
      </c>
      <c r="I5" s="25">
        <v>18</v>
      </c>
      <c r="J5" s="25">
        <v>4</v>
      </c>
      <c r="K5" s="25">
        <v>5</v>
      </c>
      <c r="L5" s="25">
        <v>6</v>
      </c>
      <c r="M5" s="25">
        <v>3</v>
      </c>
      <c r="N5" s="27">
        <v>0.33329999999999999</v>
      </c>
      <c r="O5" s="28">
        <f>PRODUCT(I5/N5)</f>
        <v>54.005400540054005</v>
      </c>
      <c r="P5" s="25">
        <v>3</v>
      </c>
      <c r="Q5" s="25">
        <v>0</v>
      </c>
      <c r="R5" s="25">
        <v>0</v>
      </c>
      <c r="S5" s="25">
        <v>0</v>
      </c>
      <c r="T5" s="25">
        <v>1</v>
      </c>
      <c r="U5" s="29"/>
      <c r="V5" s="29"/>
      <c r="W5" s="29"/>
      <c r="X5" s="29"/>
      <c r="Y5" s="29"/>
      <c r="Z5" s="25"/>
      <c r="AA5" s="30"/>
      <c r="AB5" s="30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25">
        <v>2010</v>
      </c>
      <c r="C6" s="25" t="s">
        <v>39</v>
      </c>
      <c r="D6" s="26" t="s">
        <v>38</v>
      </c>
      <c r="E6" s="25">
        <v>22</v>
      </c>
      <c r="F6" s="25">
        <v>0</v>
      </c>
      <c r="G6" s="25">
        <v>7</v>
      </c>
      <c r="H6" s="25">
        <v>2</v>
      </c>
      <c r="I6" s="25">
        <v>37</v>
      </c>
      <c r="J6" s="25">
        <v>6</v>
      </c>
      <c r="K6" s="25">
        <v>16</v>
      </c>
      <c r="L6" s="25">
        <v>8</v>
      </c>
      <c r="M6" s="25">
        <v>7</v>
      </c>
      <c r="N6" s="27">
        <v>0.29599999999999999</v>
      </c>
      <c r="O6" s="28">
        <f>PRODUCT(I6/N6)</f>
        <v>125</v>
      </c>
      <c r="P6" s="25"/>
      <c r="Q6" s="25"/>
      <c r="R6" s="25"/>
      <c r="S6" s="25"/>
      <c r="T6" s="25"/>
      <c r="U6" s="29">
        <v>3</v>
      </c>
      <c r="V6" s="29">
        <v>0</v>
      </c>
      <c r="W6" s="29">
        <v>0</v>
      </c>
      <c r="X6" s="29">
        <v>2</v>
      </c>
      <c r="Y6" s="29">
        <v>4</v>
      </c>
      <c r="Z6" s="25"/>
      <c r="AA6" s="30"/>
      <c r="AB6" s="30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62">
        <v>2011</v>
      </c>
      <c r="C7" s="62" t="s">
        <v>100</v>
      </c>
      <c r="D7" s="63" t="s">
        <v>53</v>
      </c>
      <c r="E7" s="62"/>
      <c r="F7" s="64" t="s">
        <v>52</v>
      </c>
      <c r="G7" s="65"/>
      <c r="H7" s="66"/>
      <c r="I7" s="62"/>
      <c r="J7" s="62"/>
      <c r="K7" s="62"/>
      <c r="L7" s="62"/>
      <c r="M7" s="62"/>
      <c r="N7" s="67"/>
      <c r="O7" s="28"/>
      <c r="P7" s="25"/>
      <c r="Q7" s="25"/>
      <c r="R7" s="25"/>
      <c r="S7" s="25"/>
      <c r="T7" s="25"/>
      <c r="U7" s="29"/>
      <c r="V7" s="29"/>
      <c r="W7" s="29"/>
      <c r="X7" s="29"/>
      <c r="Y7" s="29"/>
      <c r="Z7" s="25"/>
      <c r="AA7" s="30"/>
      <c r="AB7" s="30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25">
        <v>2011</v>
      </c>
      <c r="C8" s="25" t="s">
        <v>46</v>
      </c>
      <c r="D8" s="26" t="s">
        <v>38</v>
      </c>
      <c r="E8" s="25">
        <v>7</v>
      </c>
      <c r="F8" s="25">
        <v>0</v>
      </c>
      <c r="G8" s="25">
        <v>1</v>
      </c>
      <c r="H8" s="25">
        <v>0</v>
      </c>
      <c r="I8" s="25">
        <v>7</v>
      </c>
      <c r="J8" s="25">
        <v>3</v>
      </c>
      <c r="K8" s="25">
        <v>1</v>
      </c>
      <c r="L8" s="25">
        <v>2</v>
      </c>
      <c r="M8" s="25">
        <v>1</v>
      </c>
      <c r="N8" s="27">
        <v>0.318</v>
      </c>
      <c r="O8" s="28">
        <f>PRODUCT(I8/N8)</f>
        <v>22.012578616352201</v>
      </c>
      <c r="P8" s="25"/>
      <c r="Q8" s="25"/>
      <c r="R8" s="25"/>
      <c r="S8" s="25"/>
      <c r="T8" s="25"/>
      <c r="U8" s="29"/>
      <c r="V8" s="29"/>
      <c r="W8" s="29"/>
      <c r="X8" s="29"/>
      <c r="Y8" s="29"/>
      <c r="Z8" s="25"/>
      <c r="AA8" s="30"/>
      <c r="AB8" s="30"/>
      <c r="AC8" s="25"/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25">
        <v>2012</v>
      </c>
      <c r="C9" s="25" t="s">
        <v>54</v>
      </c>
      <c r="D9" s="26" t="s">
        <v>55</v>
      </c>
      <c r="E9" s="25">
        <v>19</v>
      </c>
      <c r="F9" s="25">
        <v>0</v>
      </c>
      <c r="G9" s="25">
        <v>12</v>
      </c>
      <c r="H9" s="25">
        <v>8</v>
      </c>
      <c r="I9" s="25">
        <v>54</v>
      </c>
      <c r="J9" s="25">
        <v>9</v>
      </c>
      <c r="K9" s="25">
        <v>13</v>
      </c>
      <c r="L9" s="25">
        <v>20</v>
      </c>
      <c r="M9" s="25">
        <v>12</v>
      </c>
      <c r="N9" s="27">
        <v>0.41899999999999998</v>
      </c>
      <c r="O9" s="28">
        <f>PRODUCT(I9/N9)</f>
        <v>128.87828162291169</v>
      </c>
      <c r="P9" s="25"/>
      <c r="Q9" s="25"/>
      <c r="R9" s="25"/>
      <c r="S9" s="25"/>
      <c r="T9" s="25"/>
      <c r="U9" s="29"/>
      <c r="V9" s="29"/>
      <c r="W9" s="29"/>
      <c r="X9" s="29"/>
      <c r="Y9" s="29"/>
      <c r="Z9" s="25"/>
      <c r="AA9" s="30"/>
      <c r="AB9" s="30"/>
      <c r="AC9" s="25"/>
      <c r="AD9" s="25"/>
      <c r="AE9" s="25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25">
        <v>2013</v>
      </c>
      <c r="C10" s="25" t="s">
        <v>54</v>
      </c>
      <c r="D10" s="26" t="s">
        <v>38</v>
      </c>
      <c r="E10" s="25">
        <v>24</v>
      </c>
      <c r="F10" s="25">
        <v>2</v>
      </c>
      <c r="G10" s="25">
        <v>24</v>
      </c>
      <c r="H10" s="25">
        <v>7</v>
      </c>
      <c r="I10" s="25">
        <v>70</v>
      </c>
      <c r="J10" s="25">
        <v>4</v>
      </c>
      <c r="K10" s="25">
        <v>9</v>
      </c>
      <c r="L10" s="25">
        <v>31</v>
      </c>
      <c r="M10" s="25">
        <v>26</v>
      </c>
      <c r="N10" s="27">
        <v>0.46400000000000002</v>
      </c>
      <c r="O10" s="28">
        <f>PRODUCT(I10/N10)</f>
        <v>150.86206896551724</v>
      </c>
      <c r="P10" s="25"/>
      <c r="Q10" s="25"/>
      <c r="R10" s="25"/>
      <c r="S10" s="25"/>
      <c r="T10" s="25"/>
      <c r="U10" s="29">
        <v>4</v>
      </c>
      <c r="V10" s="29">
        <v>0</v>
      </c>
      <c r="W10" s="29">
        <v>6</v>
      </c>
      <c r="X10" s="29">
        <v>1</v>
      </c>
      <c r="Y10" s="29">
        <v>11</v>
      </c>
      <c r="Z10" s="25"/>
      <c r="AA10" s="25"/>
      <c r="AB10" s="30"/>
      <c r="AC10" s="25"/>
      <c r="AD10" s="25"/>
      <c r="AE10" s="25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25">
        <v>2014</v>
      </c>
      <c r="C11" s="25"/>
      <c r="D11" s="26"/>
      <c r="E11" s="25"/>
      <c r="F11" s="25"/>
      <c r="G11" s="25"/>
      <c r="H11" s="25"/>
      <c r="I11" s="25"/>
      <c r="J11" s="25"/>
      <c r="K11" s="25"/>
      <c r="L11" s="25"/>
      <c r="M11" s="25"/>
      <c r="N11" s="27"/>
      <c r="O11" s="28"/>
      <c r="P11" s="25"/>
      <c r="Q11" s="25"/>
      <c r="R11" s="25"/>
      <c r="S11" s="25"/>
      <c r="T11" s="25"/>
      <c r="U11" s="29"/>
      <c r="V11" s="29"/>
      <c r="W11" s="29"/>
      <c r="X11" s="29"/>
      <c r="Y11" s="29"/>
      <c r="Z11" s="25"/>
      <c r="AA11" s="25"/>
      <c r="AB11" s="30"/>
      <c r="AC11" s="25"/>
      <c r="AD11" s="25"/>
      <c r="AE11" s="25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25">
        <v>2015</v>
      </c>
      <c r="C12" s="25"/>
      <c r="D12" s="26"/>
      <c r="E12" s="25"/>
      <c r="F12" s="25"/>
      <c r="G12" s="25"/>
      <c r="H12" s="25"/>
      <c r="I12" s="25"/>
      <c r="J12" s="25"/>
      <c r="K12" s="25"/>
      <c r="L12" s="25"/>
      <c r="M12" s="25"/>
      <c r="N12" s="27"/>
      <c r="O12" s="28"/>
      <c r="P12" s="25"/>
      <c r="Q12" s="25"/>
      <c r="R12" s="25"/>
      <c r="S12" s="25"/>
      <c r="T12" s="25"/>
      <c r="U12" s="29"/>
      <c r="V12" s="29"/>
      <c r="W12" s="29"/>
      <c r="X12" s="29"/>
      <c r="Y12" s="29"/>
      <c r="Z12" s="25"/>
      <c r="AA12" s="25"/>
      <c r="AB12" s="30"/>
      <c r="AC12" s="25"/>
      <c r="AD12" s="25"/>
      <c r="AE12" s="25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88">
        <v>2016</v>
      </c>
      <c r="C13" s="88" t="s">
        <v>101</v>
      </c>
      <c r="D13" s="89" t="s">
        <v>53</v>
      </c>
      <c r="E13" s="88"/>
      <c r="F13" s="91" t="s">
        <v>83</v>
      </c>
      <c r="G13" s="88"/>
      <c r="H13" s="88"/>
      <c r="I13" s="88"/>
      <c r="J13" s="88"/>
      <c r="K13" s="88"/>
      <c r="L13" s="88"/>
      <c r="M13" s="88"/>
      <c r="N13" s="90"/>
      <c r="O13" s="28"/>
      <c r="P13" s="25"/>
      <c r="Q13" s="25"/>
      <c r="R13" s="25"/>
      <c r="S13" s="25"/>
      <c r="T13" s="25"/>
      <c r="U13" s="29"/>
      <c r="V13" s="29"/>
      <c r="W13" s="29"/>
      <c r="X13" s="29"/>
      <c r="Y13" s="29"/>
      <c r="Z13" s="25"/>
      <c r="AA13" s="25"/>
      <c r="AB13" s="30"/>
      <c r="AC13" s="25"/>
      <c r="AD13" s="25"/>
      <c r="AE13" s="25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88">
        <v>2017</v>
      </c>
      <c r="C14" s="88" t="s">
        <v>102</v>
      </c>
      <c r="D14" s="89" t="s">
        <v>53</v>
      </c>
      <c r="E14" s="88"/>
      <c r="F14" s="91" t="s">
        <v>83</v>
      </c>
      <c r="G14" s="88"/>
      <c r="H14" s="88"/>
      <c r="I14" s="88"/>
      <c r="J14" s="88"/>
      <c r="K14" s="88"/>
      <c r="L14" s="88"/>
      <c r="M14" s="88"/>
      <c r="N14" s="90"/>
      <c r="O14" s="28"/>
      <c r="P14" s="25"/>
      <c r="Q14" s="25"/>
      <c r="R14" s="25"/>
      <c r="S14" s="25"/>
      <c r="T14" s="25"/>
      <c r="U14" s="29"/>
      <c r="V14" s="29"/>
      <c r="W14" s="29"/>
      <c r="X14" s="29"/>
      <c r="Y14" s="29"/>
      <c r="Z14" s="25"/>
      <c r="AA14" s="25"/>
      <c r="AB14" s="30"/>
      <c r="AC14" s="25"/>
      <c r="AD14" s="25"/>
      <c r="AE14" s="25"/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62">
        <v>2018</v>
      </c>
      <c r="C15" s="62" t="s">
        <v>103</v>
      </c>
      <c r="D15" s="63" t="s">
        <v>53</v>
      </c>
      <c r="E15" s="62"/>
      <c r="F15" s="64" t="s">
        <v>52</v>
      </c>
      <c r="G15" s="65"/>
      <c r="H15" s="66"/>
      <c r="I15" s="62"/>
      <c r="J15" s="62"/>
      <c r="K15" s="62"/>
      <c r="L15" s="62"/>
      <c r="M15" s="62"/>
      <c r="N15" s="67"/>
      <c r="O15" s="28"/>
      <c r="P15" s="25"/>
      <c r="Q15" s="25"/>
      <c r="R15" s="25"/>
      <c r="S15" s="25"/>
      <c r="T15" s="25"/>
      <c r="U15" s="29"/>
      <c r="V15" s="29"/>
      <c r="W15" s="29"/>
      <c r="X15" s="29"/>
      <c r="Y15" s="29"/>
      <c r="Z15" s="25"/>
      <c r="AA15" s="25"/>
      <c r="AB15" s="30"/>
      <c r="AC15" s="25"/>
      <c r="AD15" s="25"/>
      <c r="AE15" s="25"/>
      <c r="AF15" s="22"/>
      <c r="AG15" s="7"/>
      <c r="AH15" s="7"/>
      <c r="AI15" s="7"/>
      <c r="AJ15" s="7"/>
      <c r="AK15" s="7"/>
    </row>
    <row r="16" spans="1:37" ht="15" customHeight="1" x14ac:dyDescent="0.2">
      <c r="A16" s="1"/>
      <c r="B16" s="62">
        <v>2019</v>
      </c>
      <c r="C16" s="62" t="s">
        <v>104</v>
      </c>
      <c r="D16" s="63" t="s">
        <v>53</v>
      </c>
      <c r="E16" s="62"/>
      <c r="F16" s="64" t="s">
        <v>52</v>
      </c>
      <c r="G16" s="65"/>
      <c r="H16" s="66"/>
      <c r="I16" s="62"/>
      <c r="J16" s="62"/>
      <c r="K16" s="62"/>
      <c r="L16" s="62"/>
      <c r="M16" s="62"/>
      <c r="N16" s="67"/>
      <c r="O16" s="28"/>
      <c r="P16" s="25"/>
      <c r="Q16" s="25"/>
      <c r="R16" s="25"/>
      <c r="S16" s="25"/>
      <c r="T16" s="25"/>
      <c r="U16" s="29"/>
      <c r="V16" s="29"/>
      <c r="W16" s="29"/>
      <c r="X16" s="29"/>
      <c r="Y16" s="29"/>
      <c r="Z16" s="25"/>
      <c r="AA16" s="25"/>
      <c r="AB16" s="30"/>
      <c r="AC16" s="25"/>
      <c r="AD16" s="25"/>
      <c r="AE16" s="25"/>
      <c r="AF16" s="22"/>
      <c r="AG16" s="7"/>
      <c r="AH16" s="7"/>
      <c r="AI16" s="7"/>
      <c r="AJ16" s="7"/>
      <c r="AK16" s="7"/>
    </row>
    <row r="17" spans="1:37" ht="15" customHeight="1" x14ac:dyDescent="0.2">
      <c r="A17" s="1"/>
      <c r="B17" s="25">
        <v>2020</v>
      </c>
      <c r="C17" s="25" t="s">
        <v>39</v>
      </c>
      <c r="D17" s="26" t="s">
        <v>53</v>
      </c>
      <c r="E17" s="25">
        <v>15</v>
      </c>
      <c r="F17" s="25">
        <v>2</v>
      </c>
      <c r="G17" s="25">
        <v>9</v>
      </c>
      <c r="H17" s="25">
        <v>4</v>
      </c>
      <c r="I17" s="25">
        <v>40</v>
      </c>
      <c r="J17" s="25">
        <v>4</v>
      </c>
      <c r="K17" s="25">
        <v>9</v>
      </c>
      <c r="L17" s="25">
        <v>16</v>
      </c>
      <c r="M17" s="25">
        <v>11</v>
      </c>
      <c r="N17" s="27">
        <v>0.58799999999999997</v>
      </c>
      <c r="O17" s="28">
        <v>68</v>
      </c>
      <c r="P17" s="25"/>
      <c r="Q17" s="25"/>
      <c r="R17" s="25"/>
      <c r="S17" s="25"/>
      <c r="T17" s="25"/>
      <c r="U17" s="29"/>
      <c r="V17" s="29"/>
      <c r="W17" s="29"/>
      <c r="X17" s="29"/>
      <c r="Y17" s="29"/>
      <c r="Z17" s="25"/>
      <c r="AA17" s="25"/>
      <c r="AB17" s="30"/>
      <c r="AC17" s="25"/>
      <c r="AD17" s="25"/>
      <c r="AE17" s="25"/>
      <c r="AF17" s="22"/>
      <c r="AG17" s="7"/>
      <c r="AH17" s="7"/>
      <c r="AI17" s="7"/>
      <c r="AJ17" s="7"/>
      <c r="AK17" s="7"/>
    </row>
    <row r="18" spans="1:37" ht="15" customHeight="1" x14ac:dyDescent="0.2">
      <c r="A18" s="1"/>
      <c r="B18" s="15" t="s">
        <v>9</v>
      </c>
      <c r="C18" s="16"/>
      <c r="D18" s="14"/>
      <c r="E18" s="17">
        <f>SUM(E4:E17)</f>
        <v>102</v>
      </c>
      <c r="F18" s="17">
        <f t="shared" ref="F18:O18" si="0">SUM(F4:F17)</f>
        <v>4</v>
      </c>
      <c r="G18" s="17">
        <f t="shared" si="0"/>
        <v>56</v>
      </c>
      <c r="H18" s="17">
        <f t="shared" si="0"/>
        <v>21</v>
      </c>
      <c r="I18" s="17">
        <f t="shared" si="0"/>
        <v>226</v>
      </c>
      <c r="J18" s="17">
        <f t="shared" si="0"/>
        <v>30</v>
      </c>
      <c r="K18" s="17">
        <f t="shared" si="0"/>
        <v>53</v>
      </c>
      <c r="L18" s="17">
        <f t="shared" si="0"/>
        <v>83</v>
      </c>
      <c r="M18" s="17">
        <f t="shared" si="0"/>
        <v>60</v>
      </c>
      <c r="N18" s="31">
        <f>PRODUCT(I18/O18)</f>
        <v>0.4118388510022013</v>
      </c>
      <c r="O18" s="32">
        <f t="shared" si="0"/>
        <v>548.75832974483512</v>
      </c>
      <c r="P18" s="17">
        <f t="shared" ref="P18:AE18" si="1">SUM(P4:P10)</f>
        <v>3</v>
      </c>
      <c r="Q18" s="17">
        <f t="shared" si="1"/>
        <v>0</v>
      </c>
      <c r="R18" s="17">
        <f t="shared" si="1"/>
        <v>0</v>
      </c>
      <c r="S18" s="17">
        <f t="shared" si="1"/>
        <v>0</v>
      </c>
      <c r="T18" s="17">
        <f t="shared" si="1"/>
        <v>1</v>
      </c>
      <c r="U18" s="17">
        <f t="shared" si="1"/>
        <v>7</v>
      </c>
      <c r="V18" s="17">
        <f t="shared" si="1"/>
        <v>0</v>
      </c>
      <c r="W18" s="17">
        <f t="shared" si="1"/>
        <v>6</v>
      </c>
      <c r="X18" s="17">
        <f t="shared" si="1"/>
        <v>3</v>
      </c>
      <c r="Y18" s="17">
        <f t="shared" si="1"/>
        <v>15</v>
      </c>
      <c r="Z18" s="17">
        <f t="shared" si="1"/>
        <v>0</v>
      </c>
      <c r="AA18" s="17">
        <f t="shared" si="1"/>
        <v>0</v>
      </c>
      <c r="AB18" s="17">
        <f t="shared" si="1"/>
        <v>0</v>
      </c>
      <c r="AC18" s="17">
        <f t="shared" si="1"/>
        <v>0</v>
      </c>
      <c r="AD18" s="17">
        <f t="shared" si="1"/>
        <v>0</v>
      </c>
      <c r="AE18" s="17">
        <f t="shared" si="1"/>
        <v>0</v>
      </c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26" t="s">
        <v>2</v>
      </c>
      <c r="C19" s="33"/>
      <c r="D19" s="34">
        <f>SUM(F18:H18)+((I18-F18-G18)/3)+(E18/3)+(Z18*25)+(AA18*25)+(AB18*10)+(AC18*25)+(AD18*20)+(AE18*15)</f>
        <v>170.33333333333334</v>
      </c>
      <c r="E19" s="1"/>
      <c r="F19" s="1"/>
      <c r="G19" s="1"/>
      <c r="H19" s="1"/>
      <c r="I19" s="1"/>
      <c r="J19" s="1"/>
      <c r="K19" s="1"/>
      <c r="L19" s="1"/>
      <c r="M19" s="1"/>
      <c r="N19" s="3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36"/>
      <c r="AE19" s="1"/>
      <c r="AF19" s="22"/>
      <c r="AG19" s="7"/>
      <c r="AH19" s="7"/>
      <c r="AI19" s="7"/>
      <c r="AJ19" s="7"/>
      <c r="AK19" s="7"/>
    </row>
    <row r="20" spans="1:3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5"/>
      <c r="O20" s="37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  <c r="AG20" s="7"/>
      <c r="AH20" s="7"/>
      <c r="AI20" s="7"/>
      <c r="AJ20" s="7"/>
      <c r="AK20" s="7"/>
    </row>
    <row r="21" spans="1:37" s="8" customFormat="1" ht="15" customHeight="1" x14ac:dyDescent="0.25">
      <c r="A21" s="1"/>
      <c r="B21" s="21" t="s">
        <v>16</v>
      </c>
      <c r="C21" s="38"/>
      <c r="D21" s="38"/>
      <c r="E21" s="17" t="s">
        <v>4</v>
      </c>
      <c r="F21" s="17" t="s">
        <v>13</v>
      </c>
      <c r="G21" s="14" t="s">
        <v>14</v>
      </c>
      <c r="H21" s="17" t="s">
        <v>15</v>
      </c>
      <c r="I21" s="17" t="s">
        <v>3</v>
      </c>
      <c r="J21" s="1"/>
      <c r="K21" s="17" t="s">
        <v>25</v>
      </c>
      <c r="L21" s="17" t="s">
        <v>26</v>
      </c>
      <c r="M21" s="17" t="s">
        <v>27</v>
      </c>
      <c r="N21" s="31" t="s">
        <v>35</v>
      </c>
      <c r="O21" s="23"/>
      <c r="P21" s="39" t="s">
        <v>32</v>
      </c>
      <c r="Q21" s="11"/>
      <c r="R21" s="11"/>
      <c r="S21" s="40"/>
      <c r="T21" s="40"/>
      <c r="U21" s="40"/>
      <c r="V21" s="40"/>
      <c r="W21" s="40"/>
      <c r="X21" s="11"/>
      <c r="Y21" s="11"/>
      <c r="Z21" s="11"/>
      <c r="AA21" s="11"/>
      <c r="AB21" s="11"/>
      <c r="AC21" s="11"/>
      <c r="AD21" s="11"/>
      <c r="AE21" s="41"/>
      <c r="AF21" s="22"/>
      <c r="AG21" s="7"/>
      <c r="AH21" s="7"/>
      <c r="AI21" s="7"/>
      <c r="AJ21" s="7"/>
      <c r="AK21" s="7"/>
    </row>
    <row r="22" spans="1:37" ht="15" customHeight="1" x14ac:dyDescent="0.2">
      <c r="A22" s="1"/>
      <c r="B22" s="39" t="s">
        <v>17</v>
      </c>
      <c r="C22" s="11"/>
      <c r="D22" s="42"/>
      <c r="E22" s="25">
        <f>PRODUCT(E18)</f>
        <v>102</v>
      </c>
      <c r="F22" s="25">
        <f>PRODUCT(F18)</f>
        <v>4</v>
      </c>
      <c r="G22" s="25">
        <f>PRODUCT(G18)</f>
        <v>56</v>
      </c>
      <c r="H22" s="25">
        <f>PRODUCT(H18)</f>
        <v>21</v>
      </c>
      <c r="I22" s="25">
        <f>PRODUCT(I18)</f>
        <v>226</v>
      </c>
      <c r="J22" s="1"/>
      <c r="K22" s="43">
        <f>PRODUCT((F22+G22)/E22)</f>
        <v>0.58823529411764708</v>
      </c>
      <c r="L22" s="43">
        <f>PRODUCT(H22/E22)</f>
        <v>0.20588235294117646</v>
      </c>
      <c r="M22" s="43">
        <f>PRODUCT(I22/E22)</f>
        <v>2.215686274509804</v>
      </c>
      <c r="N22" s="44">
        <f>PRODUCT(N18)</f>
        <v>0.4118388510022013</v>
      </c>
      <c r="O22" s="23">
        <f>PRODUCT(O18)</f>
        <v>548.75832974483512</v>
      </c>
      <c r="P22" s="113" t="s">
        <v>33</v>
      </c>
      <c r="Q22" s="114"/>
      <c r="R22" s="115" t="s">
        <v>42</v>
      </c>
      <c r="S22" s="115"/>
      <c r="T22" s="115"/>
      <c r="U22" s="115"/>
      <c r="V22" s="115"/>
      <c r="W22" s="115"/>
      <c r="X22" s="115"/>
      <c r="Y22" s="115"/>
      <c r="Z22" s="115"/>
      <c r="AA22" s="116" t="s">
        <v>36</v>
      </c>
      <c r="AB22" s="115"/>
      <c r="AC22" s="117"/>
      <c r="AD22" s="117"/>
      <c r="AE22" s="118" t="s">
        <v>96</v>
      </c>
      <c r="AF22" s="22"/>
      <c r="AG22" s="7"/>
      <c r="AH22" s="7"/>
      <c r="AI22" s="7"/>
      <c r="AJ22" s="7"/>
      <c r="AK22" s="7"/>
    </row>
    <row r="23" spans="1:37" ht="15" customHeight="1" x14ac:dyDescent="0.2">
      <c r="A23" s="1"/>
      <c r="B23" s="45" t="s">
        <v>18</v>
      </c>
      <c r="C23" s="46"/>
      <c r="D23" s="47"/>
      <c r="E23" s="25">
        <f>SUM(P18)</f>
        <v>3</v>
      </c>
      <c r="F23" s="25">
        <f>SUM(Q18)</f>
        <v>0</v>
      </c>
      <c r="G23" s="25">
        <f>SUM(R18)</f>
        <v>0</v>
      </c>
      <c r="H23" s="25">
        <f>SUM(S18)</f>
        <v>0</v>
      </c>
      <c r="I23" s="25">
        <f>SUM(T18)</f>
        <v>1</v>
      </c>
      <c r="J23" s="1"/>
      <c r="K23" s="43">
        <f>PRODUCT((F23+G23)/E23)</f>
        <v>0</v>
      </c>
      <c r="L23" s="43">
        <f>PRODUCT(H23/E23)</f>
        <v>0</v>
      </c>
      <c r="M23" s="43">
        <f>PRODUCT(I23/E23)</f>
        <v>0.33333333333333331</v>
      </c>
      <c r="N23" s="27">
        <v>0.125</v>
      </c>
      <c r="O23" s="23">
        <f>PRODUCT(I23/N23)</f>
        <v>8</v>
      </c>
      <c r="P23" s="119" t="s">
        <v>93</v>
      </c>
      <c r="Q23" s="120"/>
      <c r="R23" s="121" t="s">
        <v>40</v>
      </c>
      <c r="S23" s="121"/>
      <c r="T23" s="121"/>
      <c r="U23" s="121"/>
      <c r="V23" s="121"/>
      <c r="W23" s="121"/>
      <c r="X23" s="121"/>
      <c r="Y23" s="121"/>
      <c r="Z23" s="121"/>
      <c r="AA23" s="122" t="s">
        <v>43</v>
      </c>
      <c r="AB23" s="121"/>
      <c r="AC23" s="123"/>
      <c r="AD23" s="123"/>
      <c r="AE23" s="124" t="s">
        <v>95</v>
      </c>
      <c r="AF23" s="22"/>
      <c r="AG23" s="7"/>
      <c r="AH23" s="7"/>
      <c r="AI23" s="7"/>
      <c r="AJ23" s="7"/>
      <c r="AK23" s="7"/>
    </row>
    <row r="24" spans="1:37" ht="15" customHeight="1" x14ac:dyDescent="0.2">
      <c r="A24" s="1"/>
      <c r="B24" s="48" t="s">
        <v>19</v>
      </c>
      <c r="C24" s="49"/>
      <c r="D24" s="50"/>
      <c r="E24" s="29">
        <f>PRODUCT(U18)</f>
        <v>7</v>
      </c>
      <c r="F24" s="29">
        <f>PRODUCT(V18)</f>
        <v>0</v>
      </c>
      <c r="G24" s="29">
        <f>PRODUCT(W18)</f>
        <v>6</v>
      </c>
      <c r="H24" s="29">
        <f>PRODUCT(X18)</f>
        <v>3</v>
      </c>
      <c r="I24" s="29">
        <f>PRODUCT(Y18)</f>
        <v>15</v>
      </c>
      <c r="J24" s="1"/>
      <c r="K24" s="51">
        <f>PRODUCT((F24+G24)/E24)</f>
        <v>0.8571428571428571</v>
      </c>
      <c r="L24" s="51">
        <f>PRODUCT(H24/E24)</f>
        <v>0.42857142857142855</v>
      </c>
      <c r="M24" s="51">
        <f>PRODUCT(I24/E24)</f>
        <v>2.1428571428571428</v>
      </c>
      <c r="N24" s="52">
        <f>PRODUCT(I24/O24)</f>
        <v>0.41666666666666669</v>
      </c>
      <c r="O24" s="23">
        <v>36</v>
      </c>
      <c r="P24" s="119" t="s">
        <v>94</v>
      </c>
      <c r="Q24" s="120"/>
      <c r="R24" s="121" t="s">
        <v>44</v>
      </c>
      <c r="S24" s="121"/>
      <c r="T24" s="121"/>
      <c r="U24" s="121"/>
      <c r="V24" s="121"/>
      <c r="W24" s="121"/>
      <c r="X24" s="121"/>
      <c r="Y24" s="121"/>
      <c r="Z24" s="121"/>
      <c r="AA24" s="122" t="s">
        <v>45</v>
      </c>
      <c r="AB24" s="121"/>
      <c r="AC24" s="123"/>
      <c r="AD24" s="123"/>
      <c r="AE24" s="124" t="s">
        <v>97</v>
      </c>
      <c r="AF24" s="22"/>
      <c r="AG24" s="7"/>
      <c r="AH24" s="7"/>
      <c r="AI24" s="7"/>
      <c r="AJ24" s="7"/>
      <c r="AK24" s="7"/>
    </row>
    <row r="25" spans="1:37" ht="15" customHeight="1" x14ac:dyDescent="0.2">
      <c r="A25" s="1"/>
      <c r="B25" s="53" t="s">
        <v>20</v>
      </c>
      <c r="C25" s="54"/>
      <c r="D25" s="55"/>
      <c r="E25" s="17">
        <f>SUM(E22:E24)</f>
        <v>112</v>
      </c>
      <c r="F25" s="17">
        <f>SUM(F22:F24)</f>
        <v>4</v>
      </c>
      <c r="G25" s="17">
        <f>SUM(G22:G24)</f>
        <v>62</v>
      </c>
      <c r="H25" s="17">
        <f>SUM(H22:H24)</f>
        <v>24</v>
      </c>
      <c r="I25" s="17">
        <f>SUM(I22:I24)</f>
        <v>242</v>
      </c>
      <c r="J25" s="1"/>
      <c r="K25" s="56">
        <f>PRODUCT((F25+G25)/E25)</f>
        <v>0.5892857142857143</v>
      </c>
      <c r="L25" s="56">
        <f>PRODUCT(H25/E25)</f>
        <v>0.21428571428571427</v>
      </c>
      <c r="M25" s="56">
        <f>PRODUCT(I25/E25)</f>
        <v>2.1607142857142856</v>
      </c>
      <c r="N25" s="31">
        <f>PRODUCT(I25/O25)</f>
        <v>0.40826081702499872</v>
      </c>
      <c r="O25" s="23">
        <f>SUM(O22:O24)</f>
        <v>592.75832974483512</v>
      </c>
      <c r="P25" s="125" t="s">
        <v>34</v>
      </c>
      <c r="Q25" s="126"/>
      <c r="R25" s="127" t="s">
        <v>56</v>
      </c>
      <c r="S25" s="127"/>
      <c r="T25" s="127"/>
      <c r="U25" s="127"/>
      <c r="V25" s="127"/>
      <c r="W25" s="127"/>
      <c r="X25" s="127"/>
      <c r="Y25" s="127"/>
      <c r="Z25" s="127"/>
      <c r="AA25" s="128" t="s">
        <v>57</v>
      </c>
      <c r="AB25" s="127"/>
      <c r="AC25" s="129"/>
      <c r="AD25" s="129"/>
      <c r="AE25" s="130" t="s">
        <v>98</v>
      </c>
      <c r="AF25" s="22"/>
      <c r="AG25" s="7"/>
      <c r="AH25" s="7"/>
      <c r="AI25" s="7"/>
      <c r="AJ25" s="7"/>
      <c r="AK25" s="7"/>
    </row>
    <row r="26" spans="1:37" ht="15" customHeight="1" x14ac:dyDescent="0.25">
      <c r="A26" s="1"/>
      <c r="B26" s="36"/>
      <c r="C26" s="36"/>
      <c r="D26" s="36"/>
      <c r="E26" s="36"/>
      <c r="F26" s="36"/>
      <c r="G26" s="36"/>
      <c r="H26" s="36"/>
      <c r="I26" s="36"/>
      <c r="J26" s="1"/>
      <c r="K26" s="36"/>
      <c r="L26" s="36"/>
      <c r="M26" s="36"/>
      <c r="N26" s="35"/>
      <c r="O26" s="23"/>
      <c r="P26" s="1"/>
      <c r="Q26" s="1"/>
      <c r="R26" s="1"/>
      <c r="S26" s="1"/>
      <c r="T26" s="23"/>
      <c r="U26" s="23"/>
      <c r="V26" s="57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s="8" customFormat="1" ht="15" customHeight="1" x14ac:dyDescent="0.25">
      <c r="A27" s="1"/>
      <c r="B27" s="1" t="s">
        <v>47</v>
      </c>
      <c r="C27" s="1"/>
      <c r="D27" s="1" t="s">
        <v>48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23"/>
      <c r="U27" s="23"/>
      <c r="V27" s="57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ht="15" customHeight="1" x14ac:dyDescent="0.25">
      <c r="A28" s="1"/>
      <c r="B28" s="1"/>
      <c r="C28" s="1"/>
      <c r="D28" s="1" t="s">
        <v>49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57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ht="15" customHeight="1" x14ac:dyDescent="0.25">
      <c r="A29" s="1"/>
      <c r="B29" s="1"/>
      <c r="C29" s="1"/>
      <c r="D29" s="1" t="s">
        <v>99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23"/>
      <c r="V29" s="57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7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57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7" ht="15" customHeight="1" x14ac:dyDescent="0.2">
      <c r="A32" s="1"/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58"/>
      <c r="N32" s="58"/>
      <c r="O32" s="23"/>
      <c r="P32" s="1"/>
      <c r="Q32" s="1"/>
      <c r="R32" s="1"/>
      <c r="S32" s="23"/>
      <c r="T32" s="23"/>
      <c r="U32" s="23"/>
      <c r="V32" s="23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s="5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23"/>
      <c r="V33" s="57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s="5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23"/>
      <c r="U34" s="23"/>
      <c r="V34" s="57"/>
      <c r="W34" s="57"/>
      <c r="X34" s="23"/>
      <c r="Y34" s="23"/>
      <c r="Z34" s="23"/>
      <c r="AA34" s="23"/>
      <c r="AB34" s="23"/>
      <c r="AC34" s="23"/>
      <c r="AD34" s="23"/>
      <c r="AE34" s="23"/>
      <c r="AF34" s="22"/>
      <c r="AG34" s="7"/>
      <c r="AH34" s="7"/>
      <c r="AI34" s="7"/>
      <c r="AJ34" s="7"/>
      <c r="AK34" s="7"/>
    </row>
    <row r="35" spans="1:37" s="5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23"/>
      <c r="V35" s="57"/>
      <c r="W35" s="57"/>
      <c r="X35" s="23"/>
      <c r="Y35" s="23"/>
      <c r="Z35" s="23"/>
      <c r="AA35" s="23"/>
      <c r="AB35" s="23"/>
      <c r="AC35" s="23"/>
      <c r="AD35" s="23"/>
      <c r="AE35" s="23"/>
      <c r="AF35" s="22"/>
      <c r="AG35" s="7"/>
      <c r="AH35" s="7"/>
      <c r="AI35" s="7"/>
      <c r="AJ35" s="7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57"/>
      <c r="W36" s="57"/>
      <c r="X36" s="23"/>
      <c r="Y36" s="23"/>
      <c r="Z36" s="23"/>
      <c r="AA36" s="23"/>
      <c r="AB36" s="23"/>
      <c r="AC36" s="23"/>
      <c r="AD36" s="23"/>
      <c r="AE36" s="23"/>
      <c r="AF36" s="22"/>
      <c r="AG36" s="7"/>
      <c r="AH36" s="7"/>
      <c r="AI36" s="7"/>
      <c r="AJ36" s="7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3"/>
      <c r="P37" s="1"/>
      <c r="Q37" s="1"/>
      <c r="R37" s="1"/>
      <c r="S37" s="1"/>
      <c r="T37" s="23"/>
      <c r="U37" s="23"/>
      <c r="V37" s="57"/>
      <c r="W37" s="1"/>
      <c r="X37" s="1"/>
      <c r="Y37" s="1"/>
      <c r="Z37" s="1"/>
      <c r="AA37" s="1"/>
      <c r="AB37" s="1"/>
      <c r="AC37" s="1"/>
      <c r="AD37" s="1"/>
      <c r="AE37" s="1"/>
      <c r="AF37" s="7"/>
      <c r="AG37" s="7"/>
      <c r="AH37" s="7"/>
      <c r="AI37" s="7"/>
      <c r="AJ37" s="7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57"/>
      <c r="W38" s="1"/>
      <c r="X38" s="1"/>
      <c r="Y38" s="1"/>
      <c r="Z38" s="1"/>
      <c r="AA38" s="1"/>
      <c r="AB38" s="1"/>
      <c r="AC38" s="1"/>
      <c r="AD38" s="1"/>
      <c r="AE38" s="1"/>
      <c r="AF38" s="22"/>
      <c r="AG38" s="7"/>
      <c r="AH38" s="7"/>
      <c r="AI38" s="7"/>
      <c r="AJ38" s="7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57"/>
      <c r="W39" s="1"/>
      <c r="X39" s="1"/>
      <c r="Y39" s="1"/>
      <c r="Z39" s="1"/>
      <c r="AA39" s="1"/>
      <c r="AB39" s="1"/>
      <c r="AC39" s="1"/>
      <c r="AD39" s="1"/>
      <c r="AE39" s="1"/>
      <c r="AF39" s="7"/>
      <c r="AG39" s="7"/>
      <c r="AH39" s="7"/>
      <c r="AI39" s="7"/>
      <c r="AJ39" s="7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23"/>
      <c r="U40" s="23"/>
      <c r="V40" s="57"/>
      <c r="W40" s="57"/>
      <c r="X40" s="23"/>
      <c r="Y40" s="23"/>
      <c r="Z40" s="23"/>
      <c r="AA40" s="23"/>
      <c r="AB40" s="23"/>
      <c r="AC40" s="23"/>
      <c r="AD40" s="23"/>
      <c r="AE40" s="23"/>
      <c r="AF40" s="7"/>
      <c r="AG40" s="7"/>
      <c r="AH40" s="7"/>
      <c r="AI40" s="7"/>
      <c r="AJ40" s="7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57"/>
      <c r="W41" s="57"/>
      <c r="X41" s="23"/>
      <c r="Y41" s="23"/>
      <c r="Z41" s="23"/>
      <c r="AA41" s="23"/>
      <c r="AB41" s="23"/>
      <c r="AC41" s="23"/>
      <c r="AD41" s="23"/>
      <c r="AE41" s="23"/>
      <c r="AF41" s="7"/>
      <c r="AG41" s="59"/>
      <c r="AH41" s="59"/>
      <c r="AI41" s="59"/>
      <c r="AJ41" s="59"/>
      <c r="AK41" s="59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57"/>
      <c r="W42" s="57"/>
      <c r="X42" s="23"/>
      <c r="Y42" s="23"/>
      <c r="Z42" s="23"/>
      <c r="AA42" s="23"/>
      <c r="AB42" s="23"/>
      <c r="AC42" s="23"/>
      <c r="AD42" s="23"/>
      <c r="AE42" s="23"/>
      <c r="AF42" s="7"/>
      <c r="AG42" s="59"/>
      <c r="AH42" s="59"/>
      <c r="AI42" s="59"/>
      <c r="AJ42" s="59"/>
      <c r="AK42" s="59"/>
    </row>
    <row r="43" spans="1:37" ht="15" customHeight="1" x14ac:dyDescent="0.25">
      <c r="A43" s="6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3"/>
      <c r="P43" s="1"/>
      <c r="Q43" s="1"/>
      <c r="R43" s="1"/>
      <c r="S43" s="1"/>
      <c r="T43" s="23"/>
      <c r="U43" s="23"/>
      <c r="V43" s="57"/>
      <c r="W43" s="1"/>
      <c r="X43" s="1"/>
      <c r="Y43" s="1"/>
      <c r="Z43" s="1"/>
      <c r="AA43" s="1"/>
      <c r="AB43" s="1"/>
      <c r="AC43" s="1"/>
      <c r="AD43" s="1"/>
      <c r="AE43" s="1"/>
      <c r="AF43" s="7"/>
    </row>
    <row r="44" spans="1:37" ht="15" customHeight="1" x14ac:dyDescent="0.25">
      <c r="A44" s="60"/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58"/>
      <c r="N44" s="35"/>
      <c r="O44" s="23"/>
      <c r="P44" s="1"/>
      <c r="Q44" s="1"/>
      <c r="R44" s="1"/>
      <c r="S44" s="23"/>
      <c r="T44" s="23"/>
      <c r="U44" s="23"/>
      <c r="V44" s="23"/>
      <c r="W44" s="1"/>
      <c r="X44" s="1"/>
      <c r="Y44" s="1"/>
      <c r="Z44" s="1"/>
      <c r="AA44" s="1"/>
      <c r="AB44" s="1"/>
      <c r="AC44" s="1"/>
      <c r="AD44" s="1"/>
      <c r="AE44" s="1"/>
      <c r="AF44" s="7"/>
    </row>
    <row r="45" spans="1:37" ht="15" customHeight="1" x14ac:dyDescent="0.25">
      <c r="A45" s="6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3"/>
      <c r="P45" s="1"/>
      <c r="Q45" s="1"/>
      <c r="R45" s="1"/>
      <c r="S45" s="1"/>
      <c r="T45" s="23"/>
      <c r="U45" s="23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7"/>
    </row>
    <row r="46" spans="1:37" ht="15" customHeight="1" x14ac:dyDescent="0.25">
      <c r="A46" s="60"/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58"/>
      <c r="N46" s="35"/>
      <c r="O46" s="23"/>
      <c r="P46" s="1"/>
      <c r="Q46" s="1"/>
      <c r="R46" s="1"/>
      <c r="S46" s="23"/>
      <c r="T46" s="23"/>
      <c r="U46" s="23"/>
      <c r="V46" s="23"/>
      <c r="W46" s="1"/>
      <c r="X46" s="1"/>
      <c r="Y46" s="1"/>
      <c r="Z46" s="1"/>
      <c r="AA46" s="1"/>
      <c r="AB46" s="1"/>
      <c r="AC46" s="1"/>
      <c r="AD46" s="1"/>
      <c r="AE46" s="1"/>
      <c r="AF46" s="7"/>
    </row>
    <row r="47" spans="1:37" ht="15" customHeight="1" x14ac:dyDescent="0.25">
      <c r="A47" s="6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57"/>
      <c r="W47" s="57"/>
      <c r="X47" s="23"/>
      <c r="Y47" s="23"/>
      <c r="Z47" s="23"/>
      <c r="AA47" s="23"/>
      <c r="AB47" s="23"/>
      <c r="AC47" s="23"/>
      <c r="AD47" s="23"/>
      <c r="AE47" s="23"/>
      <c r="AF47" s="7"/>
    </row>
    <row r="48" spans="1:37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57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23"/>
      <c r="U49" s="23"/>
      <c r="V49" s="57"/>
      <c r="W49" s="1"/>
      <c r="X49" s="1"/>
      <c r="Y49" s="1"/>
      <c r="Z49" s="1"/>
      <c r="AA49" s="1"/>
      <c r="AB49" s="1"/>
      <c r="AC49" s="1"/>
      <c r="AD49" s="1"/>
      <c r="AE49" s="1"/>
    </row>
    <row r="50" spans="2:31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23"/>
      <c r="U50" s="23"/>
      <c r="V50" s="57"/>
      <c r="W50" s="1"/>
      <c r="X50" s="1"/>
      <c r="Y50" s="1"/>
      <c r="Z50" s="1"/>
      <c r="AA50" s="1"/>
      <c r="AB50" s="1"/>
      <c r="AC50" s="1"/>
      <c r="AD50" s="1"/>
      <c r="AE50" s="1"/>
    </row>
    <row r="51" spans="2:31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23"/>
      <c r="U51" s="23"/>
      <c r="V51" s="57"/>
      <c r="W51" s="1"/>
      <c r="X51" s="1"/>
      <c r="Y51" s="1"/>
      <c r="Z51" s="1"/>
      <c r="AA51" s="1"/>
      <c r="AB51" s="1"/>
      <c r="AC51" s="1"/>
      <c r="AD51" s="1"/>
      <c r="AE51" s="1"/>
    </row>
    <row r="52" spans="2:31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23"/>
      <c r="U52" s="23"/>
      <c r="V52" s="57"/>
      <c r="W52" s="1"/>
      <c r="X52" s="1"/>
      <c r="Y52" s="1"/>
      <c r="Z52" s="1"/>
      <c r="AA52" s="1"/>
      <c r="AB52" s="1"/>
      <c r="AC52" s="1"/>
      <c r="AD52" s="1"/>
      <c r="AE5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7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29.7109375" style="81" customWidth="1"/>
    <col min="3" max="3" width="21.5703125" style="82" customWidth="1"/>
    <col min="4" max="4" width="10.5703125" style="83" customWidth="1"/>
    <col min="5" max="5" width="8" style="83" customWidth="1"/>
    <col min="6" max="6" width="0.7109375" style="37" customWidth="1"/>
    <col min="7" max="11" width="5.28515625" style="82" customWidth="1"/>
    <col min="12" max="12" width="6.42578125" style="82" customWidth="1"/>
    <col min="13" max="21" width="5.28515625" style="82" customWidth="1"/>
    <col min="22" max="22" width="10.85546875" style="82" customWidth="1"/>
    <col min="23" max="23" width="19.7109375" style="83" customWidth="1"/>
    <col min="24" max="24" width="9.7109375" style="82" customWidth="1"/>
  </cols>
  <sheetData>
    <row r="1" spans="1:30" ht="18.75" x14ac:dyDescent="0.3">
      <c r="A1" s="7"/>
      <c r="B1" s="68" t="s">
        <v>58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66"/>
      <c r="Y1" s="71"/>
      <c r="Z1" s="71"/>
      <c r="AA1" s="71"/>
      <c r="AB1" s="71"/>
      <c r="AC1" s="71"/>
      <c r="AD1" s="71"/>
    </row>
    <row r="2" spans="1:30" x14ac:dyDescent="0.25">
      <c r="A2" s="7"/>
      <c r="B2" s="39" t="s">
        <v>41</v>
      </c>
      <c r="C2" s="11" t="s">
        <v>50</v>
      </c>
      <c r="D2" s="84"/>
      <c r="E2" s="11"/>
      <c r="F2" s="11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72"/>
      <c r="X2" s="41"/>
      <c r="Y2" s="71"/>
      <c r="Z2" s="71"/>
      <c r="AA2" s="71"/>
      <c r="AB2" s="71"/>
      <c r="AC2" s="71"/>
      <c r="AD2" s="71"/>
    </row>
    <row r="3" spans="1:30" x14ac:dyDescent="0.25">
      <c r="A3" s="7"/>
      <c r="B3" s="73" t="s">
        <v>59</v>
      </c>
      <c r="C3" s="21" t="s">
        <v>60</v>
      </c>
      <c r="D3" s="74" t="s">
        <v>61</v>
      </c>
      <c r="E3" s="75" t="s">
        <v>1</v>
      </c>
      <c r="F3" s="23"/>
      <c r="G3" s="76" t="s">
        <v>62</v>
      </c>
      <c r="H3" s="77" t="s">
        <v>63</v>
      </c>
      <c r="I3" s="77" t="s">
        <v>30</v>
      </c>
      <c r="J3" s="16" t="s">
        <v>64</v>
      </c>
      <c r="K3" s="78" t="s">
        <v>65</v>
      </c>
      <c r="L3" s="78" t="s">
        <v>66</v>
      </c>
      <c r="M3" s="76" t="s">
        <v>67</v>
      </c>
      <c r="N3" s="76" t="s">
        <v>29</v>
      </c>
      <c r="O3" s="77" t="s">
        <v>68</v>
      </c>
      <c r="P3" s="76" t="s">
        <v>63</v>
      </c>
      <c r="Q3" s="76" t="s">
        <v>3</v>
      </c>
      <c r="R3" s="76">
        <v>1</v>
      </c>
      <c r="S3" s="76">
        <v>2</v>
      </c>
      <c r="T3" s="76">
        <v>3</v>
      </c>
      <c r="U3" s="76" t="s">
        <v>69</v>
      </c>
      <c r="V3" s="16" t="s">
        <v>21</v>
      </c>
      <c r="W3" s="15" t="s">
        <v>70</v>
      </c>
      <c r="X3" s="15" t="s">
        <v>71</v>
      </c>
      <c r="Y3" s="71"/>
      <c r="Z3" s="71"/>
      <c r="AA3" s="71"/>
      <c r="AB3" s="71"/>
      <c r="AC3" s="71"/>
      <c r="AD3" s="71"/>
    </row>
    <row r="4" spans="1:30" x14ac:dyDescent="0.25">
      <c r="A4" s="7"/>
      <c r="B4" s="104" t="s">
        <v>73</v>
      </c>
      <c r="C4" s="105" t="s">
        <v>74</v>
      </c>
      <c r="D4" s="85" t="s">
        <v>75</v>
      </c>
      <c r="E4" s="106" t="s">
        <v>76</v>
      </c>
      <c r="F4" s="107"/>
      <c r="G4" s="86"/>
      <c r="H4" s="108"/>
      <c r="I4" s="86">
        <v>1</v>
      </c>
      <c r="J4" s="109" t="s">
        <v>77</v>
      </c>
      <c r="K4" s="109">
        <v>8</v>
      </c>
      <c r="L4" s="109"/>
      <c r="M4" s="109">
        <v>1</v>
      </c>
      <c r="N4" s="86"/>
      <c r="O4" s="108">
        <v>1</v>
      </c>
      <c r="P4" s="86"/>
      <c r="Q4" s="110" t="s">
        <v>84</v>
      </c>
      <c r="R4" s="110"/>
      <c r="S4" s="110" t="s">
        <v>85</v>
      </c>
      <c r="T4" s="110" t="s">
        <v>86</v>
      </c>
      <c r="U4" s="110" t="s">
        <v>87</v>
      </c>
      <c r="V4" s="111">
        <v>0.4</v>
      </c>
      <c r="W4" s="105" t="s">
        <v>78</v>
      </c>
      <c r="X4" s="87" t="s">
        <v>79</v>
      </c>
      <c r="Y4" s="71"/>
      <c r="Z4" s="71"/>
      <c r="AA4" s="71"/>
      <c r="AB4" s="71"/>
      <c r="AC4" s="71"/>
      <c r="AD4" s="71"/>
    </row>
    <row r="5" spans="1:30" x14ac:dyDescent="0.25">
      <c r="A5" s="7"/>
      <c r="B5" s="104" t="s">
        <v>80</v>
      </c>
      <c r="C5" s="105" t="s">
        <v>81</v>
      </c>
      <c r="D5" s="85" t="s">
        <v>75</v>
      </c>
      <c r="E5" s="106" t="s">
        <v>76</v>
      </c>
      <c r="F5" s="28"/>
      <c r="G5" s="86"/>
      <c r="H5" s="108"/>
      <c r="I5" s="86">
        <v>1</v>
      </c>
      <c r="J5" s="109"/>
      <c r="K5" s="109" t="s">
        <v>72</v>
      </c>
      <c r="L5" s="109"/>
      <c r="M5" s="109">
        <v>1</v>
      </c>
      <c r="N5" s="86"/>
      <c r="O5" s="108"/>
      <c r="P5" s="86">
        <v>1</v>
      </c>
      <c r="Q5" s="110" t="s">
        <v>88</v>
      </c>
      <c r="R5" s="110" t="s">
        <v>87</v>
      </c>
      <c r="S5" s="110" t="s">
        <v>86</v>
      </c>
      <c r="T5" s="110" t="s">
        <v>89</v>
      </c>
      <c r="U5" s="110" t="s">
        <v>90</v>
      </c>
      <c r="V5" s="111">
        <v>0.28599999999999998</v>
      </c>
      <c r="W5" s="112" t="s">
        <v>82</v>
      </c>
      <c r="X5" s="86">
        <v>1016</v>
      </c>
      <c r="Y5" s="71"/>
      <c r="Z5" s="71"/>
      <c r="AA5" s="71"/>
      <c r="AB5" s="71"/>
      <c r="AC5" s="71"/>
      <c r="AD5" s="71"/>
    </row>
    <row r="6" spans="1:30" x14ac:dyDescent="0.25">
      <c r="A6" s="22"/>
      <c r="B6" s="21" t="s">
        <v>9</v>
      </c>
      <c r="C6" s="16"/>
      <c r="D6" s="15"/>
      <c r="E6" s="92"/>
      <c r="F6" s="93"/>
      <c r="G6" s="17"/>
      <c r="H6" s="17"/>
      <c r="I6" s="17">
        <v>2</v>
      </c>
      <c r="J6" s="16"/>
      <c r="K6" s="16"/>
      <c r="L6" s="16"/>
      <c r="M6" s="17">
        <v>2</v>
      </c>
      <c r="N6" s="17"/>
      <c r="O6" s="17">
        <v>1</v>
      </c>
      <c r="P6" s="17">
        <v>1</v>
      </c>
      <c r="Q6" s="94" t="s">
        <v>91</v>
      </c>
      <c r="R6" s="94" t="s">
        <v>87</v>
      </c>
      <c r="S6" s="94" t="s">
        <v>92</v>
      </c>
      <c r="T6" s="94" t="s">
        <v>85</v>
      </c>
      <c r="U6" s="94" t="s">
        <v>92</v>
      </c>
      <c r="V6" s="31">
        <v>0.33300000000000002</v>
      </c>
      <c r="W6" s="95"/>
      <c r="X6" s="94"/>
      <c r="Y6" s="71"/>
      <c r="Z6" s="71"/>
      <c r="AA6" s="71"/>
      <c r="AB6" s="71"/>
      <c r="AC6" s="71"/>
      <c r="AD6" s="71"/>
    </row>
    <row r="7" spans="1:30" x14ac:dyDescent="0.25">
      <c r="A7" s="22"/>
      <c r="B7" s="96"/>
      <c r="C7" s="97"/>
      <c r="D7" s="98"/>
      <c r="E7" s="99"/>
      <c r="F7" s="100"/>
      <c r="G7" s="97"/>
      <c r="H7" s="97"/>
      <c r="I7" s="97"/>
      <c r="J7" s="101"/>
      <c r="K7" s="101"/>
      <c r="L7" s="101"/>
      <c r="M7" s="97"/>
      <c r="N7" s="97"/>
      <c r="O7" s="97"/>
      <c r="P7" s="97"/>
      <c r="Q7" s="102"/>
      <c r="R7" s="102"/>
      <c r="S7" s="102"/>
      <c r="T7" s="102"/>
      <c r="U7" s="102"/>
      <c r="V7" s="97"/>
      <c r="W7" s="98"/>
      <c r="X7" s="103"/>
      <c r="Y7" s="71"/>
      <c r="Z7" s="71"/>
      <c r="AA7" s="71"/>
      <c r="AB7" s="71"/>
      <c r="AC7" s="71"/>
      <c r="AD7" s="71"/>
    </row>
    <row r="8" spans="1:30" x14ac:dyDescent="0.25">
      <c r="A8" s="22"/>
      <c r="B8" s="79"/>
      <c r="C8" s="1"/>
      <c r="D8" s="79"/>
      <c r="E8" s="80"/>
      <c r="G8" s="1"/>
      <c r="H8" s="1"/>
      <c r="I8" s="1"/>
      <c r="J8" s="23"/>
      <c r="K8" s="23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79"/>
      <c r="X8" s="1"/>
      <c r="Y8" s="71"/>
      <c r="Z8" s="71"/>
      <c r="AA8" s="71"/>
      <c r="AB8" s="71"/>
      <c r="AC8" s="71"/>
      <c r="AD8" s="71"/>
    </row>
    <row r="9" spans="1:30" x14ac:dyDescent="0.25">
      <c r="A9" s="22"/>
      <c r="B9" s="79"/>
      <c r="C9" s="1"/>
      <c r="D9" s="79"/>
      <c r="E9" s="80"/>
      <c r="G9" s="1"/>
      <c r="H9" s="1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79"/>
      <c r="X9" s="1"/>
      <c r="Y9" s="71"/>
      <c r="Z9" s="71"/>
      <c r="AA9" s="71"/>
      <c r="AB9" s="71"/>
      <c r="AC9" s="71"/>
      <c r="AD9" s="71"/>
    </row>
    <row r="10" spans="1:30" x14ac:dyDescent="0.25">
      <c r="A10" s="22"/>
      <c r="B10" s="79"/>
      <c r="C10" s="1"/>
      <c r="D10" s="79"/>
      <c r="E10" s="80"/>
      <c r="G10" s="1"/>
      <c r="H10" s="1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79"/>
      <c r="X10" s="1"/>
      <c r="Y10" s="71"/>
      <c r="Z10" s="71"/>
      <c r="AA10" s="71"/>
      <c r="AB10" s="71"/>
      <c r="AC10" s="71"/>
      <c r="AD10" s="71"/>
    </row>
    <row r="11" spans="1:30" x14ac:dyDescent="0.25">
      <c r="A11" s="22"/>
      <c r="B11" s="79"/>
      <c r="C11" s="1"/>
      <c r="D11" s="79"/>
      <c r="E11" s="80"/>
      <c r="G11" s="1"/>
      <c r="H11" s="1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79"/>
      <c r="X11" s="1"/>
      <c r="Y11" s="71"/>
      <c r="Z11" s="71"/>
      <c r="AA11" s="71"/>
      <c r="AB11" s="71"/>
      <c r="AC11" s="71"/>
      <c r="AD11" s="71"/>
    </row>
    <row r="12" spans="1:30" x14ac:dyDescent="0.25">
      <c r="A12" s="22"/>
      <c r="B12" s="79"/>
      <c r="C12" s="1"/>
      <c r="D12" s="79"/>
      <c r="E12" s="80"/>
      <c r="G12" s="1"/>
      <c r="H12" s="1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79"/>
      <c r="X12" s="1"/>
      <c r="Y12" s="71"/>
      <c r="Z12" s="71"/>
      <c r="AA12" s="71"/>
      <c r="AB12" s="71"/>
      <c r="AC12" s="71"/>
      <c r="AD12" s="71"/>
    </row>
    <row r="13" spans="1:30" x14ac:dyDescent="0.25">
      <c r="A13" s="22"/>
      <c r="B13" s="79"/>
      <c r="C13" s="1"/>
      <c r="D13" s="79"/>
      <c r="E13" s="80"/>
      <c r="G13" s="1"/>
      <c r="H13" s="1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79"/>
      <c r="X13" s="1"/>
      <c r="Y13" s="71"/>
      <c r="Z13" s="71"/>
      <c r="AA13" s="71"/>
      <c r="AB13" s="71"/>
      <c r="AC13" s="71"/>
      <c r="AD13" s="71"/>
    </row>
    <row r="14" spans="1:30" x14ac:dyDescent="0.25">
      <c r="A14" s="22"/>
      <c r="B14" s="79"/>
      <c r="C14" s="1"/>
      <c r="D14" s="79"/>
      <c r="E14" s="80"/>
      <c r="G14" s="1"/>
      <c r="H14" s="1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79"/>
      <c r="X14" s="1"/>
      <c r="Y14" s="71"/>
      <c r="Z14" s="71"/>
      <c r="AA14" s="71"/>
      <c r="AB14" s="71"/>
      <c r="AC14" s="71"/>
      <c r="AD14" s="71"/>
    </row>
    <row r="15" spans="1:30" x14ac:dyDescent="0.25">
      <c r="A15" s="22"/>
      <c r="B15" s="79"/>
      <c r="C15" s="1"/>
      <c r="D15" s="79"/>
      <c r="E15" s="80"/>
      <c r="G15" s="1"/>
      <c r="H15" s="1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79"/>
      <c r="X15" s="1"/>
      <c r="Y15" s="71"/>
      <c r="Z15" s="71"/>
      <c r="AA15" s="71"/>
      <c r="AB15" s="71"/>
      <c r="AC15" s="71"/>
      <c r="AD15" s="71"/>
    </row>
    <row r="16" spans="1:30" x14ac:dyDescent="0.25">
      <c r="A16" s="22"/>
      <c r="B16" s="79"/>
      <c r="C16" s="1"/>
      <c r="D16" s="79"/>
      <c r="E16" s="80"/>
      <c r="G16" s="1"/>
      <c r="H16" s="1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79"/>
      <c r="X16" s="1"/>
      <c r="Y16" s="71"/>
      <c r="Z16" s="71"/>
      <c r="AA16" s="71"/>
      <c r="AB16" s="71"/>
      <c r="AC16" s="71"/>
      <c r="AD16" s="71"/>
    </row>
    <row r="17" spans="1:30" x14ac:dyDescent="0.25">
      <c r="A17" s="22"/>
      <c r="B17" s="79"/>
      <c r="C17" s="1"/>
      <c r="D17" s="79"/>
      <c r="E17" s="80"/>
      <c r="G17" s="1"/>
      <c r="H17" s="1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79"/>
      <c r="X17" s="1"/>
      <c r="Y17" s="71"/>
      <c r="Z17" s="71"/>
      <c r="AA17" s="71"/>
      <c r="AB17" s="71"/>
      <c r="AC17" s="71"/>
      <c r="AD17" s="71"/>
    </row>
    <row r="18" spans="1:30" x14ac:dyDescent="0.25">
      <c r="A18" s="22"/>
      <c r="B18" s="79"/>
      <c r="C18" s="1"/>
      <c r="D18" s="79"/>
      <c r="E18" s="80"/>
      <c r="G18" s="1"/>
      <c r="H18" s="1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79"/>
      <c r="X18" s="1"/>
      <c r="Y18" s="71"/>
      <c r="Z18" s="71"/>
      <c r="AA18" s="71"/>
      <c r="AB18" s="71"/>
      <c r="AC18" s="71"/>
      <c r="AD18" s="71"/>
    </row>
    <row r="19" spans="1:30" x14ac:dyDescent="0.25">
      <c r="A19" s="22"/>
      <c r="B19" s="79"/>
      <c r="C19" s="1"/>
      <c r="D19" s="79"/>
      <c r="E19" s="80"/>
      <c r="G19" s="1"/>
      <c r="H19" s="1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79"/>
      <c r="X19" s="1"/>
      <c r="Y19" s="71"/>
      <c r="Z19" s="71"/>
      <c r="AA19" s="71"/>
      <c r="AB19" s="71"/>
      <c r="AC19" s="71"/>
      <c r="AD19" s="71"/>
    </row>
    <row r="20" spans="1:30" x14ac:dyDescent="0.25">
      <c r="A20" s="22"/>
      <c r="B20" s="79"/>
      <c r="C20" s="1"/>
      <c r="D20" s="79"/>
      <c r="E20" s="80"/>
      <c r="G20" s="1"/>
      <c r="H20" s="1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79"/>
      <c r="X20" s="1"/>
      <c r="Y20" s="71"/>
      <c r="Z20" s="71"/>
      <c r="AA20" s="71"/>
      <c r="AB20" s="71"/>
      <c r="AC20" s="71"/>
      <c r="AD20" s="71"/>
    </row>
    <row r="21" spans="1:30" x14ac:dyDescent="0.25">
      <c r="A21" s="22"/>
      <c r="B21" s="79"/>
      <c r="C21" s="1"/>
      <c r="D21" s="79"/>
      <c r="E21" s="80"/>
      <c r="G21" s="1"/>
      <c r="H21" s="1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79"/>
      <c r="X21" s="1"/>
      <c r="Y21" s="71"/>
      <c r="Z21" s="71"/>
      <c r="AA21" s="71"/>
      <c r="AB21" s="71"/>
      <c r="AC21" s="71"/>
      <c r="AD21" s="71"/>
    </row>
    <row r="22" spans="1:30" x14ac:dyDescent="0.25">
      <c r="A22" s="22"/>
      <c r="B22" s="79"/>
      <c r="C22" s="1"/>
      <c r="D22" s="79"/>
      <c r="E22" s="80"/>
      <c r="G22" s="1"/>
      <c r="H22" s="1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79"/>
      <c r="X22" s="1"/>
      <c r="Y22" s="71"/>
      <c r="Z22" s="71"/>
      <c r="AA22" s="71"/>
      <c r="AB22" s="71"/>
      <c r="AC22" s="71"/>
      <c r="AD22" s="71"/>
    </row>
    <row r="23" spans="1:30" x14ac:dyDescent="0.25">
      <c r="A23" s="22"/>
      <c r="B23" s="79"/>
      <c r="C23" s="1"/>
      <c r="D23" s="79"/>
      <c r="E23" s="80"/>
      <c r="G23" s="1"/>
      <c r="H23" s="1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79"/>
      <c r="X23" s="1"/>
      <c r="Y23" s="71"/>
      <c r="Z23" s="71"/>
      <c r="AA23" s="71"/>
      <c r="AB23" s="71"/>
      <c r="AC23" s="71"/>
      <c r="AD23" s="71"/>
    </row>
    <row r="24" spans="1:30" x14ac:dyDescent="0.25">
      <c r="A24" s="22"/>
      <c r="B24" s="79"/>
      <c r="C24" s="1"/>
      <c r="D24" s="79"/>
      <c r="E24" s="80"/>
      <c r="G24" s="1"/>
      <c r="H24" s="1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79"/>
      <c r="X24" s="1"/>
      <c r="Y24" s="71"/>
      <c r="Z24" s="71"/>
      <c r="AA24" s="71"/>
      <c r="AB24" s="71"/>
      <c r="AC24" s="71"/>
      <c r="AD24" s="71"/>
    </row>
    <row r="25" spans="1:30" x14ac:dyDescent="0.25">
      <c r="A25" s="22"/>
      <c r="B25" s="79"/>
      <c r="C25" s="1"/>
      <c r="D25" s="79"/>
      <c r="E25" s="80"/>
      <c r="G25" s="1"/>
      <c r="H25" s="1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79"/>
      <c r="X25" s="1"/>
      <c r="Y25" s="71"/>
      <c r="Z25" s="71"/>
      <c r="AA25" s="71"/>
      <c r="AB25" s="71"/>
      <c r="AC25" s="71"/>
      <c r="AD25" s="71"/>
    </row>
    <row r="26" spans="1:30" x14ac:dyDescent="0.25">
      <c r="A26" s="22"/>
      <c r="B26" s="79"/>
      <c r="C26" s="1"/>
      <c r="D26" s="79"/>
      <c r="E26" s="80"/>
      <c r="G26" s="1"/>
      <c r="H26" s="1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79"/>
      <c r="X26" s="1"/>
      <c r="Y26" s="71"/>
      <c r="Z26" s="71"/>
      <c r="AA26" s="71"/>
      <c r="AB26" s="71"/>
      <c r="AC26" s="71"/>
      <c r="AD26" s="71"/>
    </row>
    <row r="27" spans="1:30" x14ac:dyDescent="0.25">
      <c r="A27" s="22"/>
      <c r="B27" s="79"/>
      <c r="C27" s="1"/>
      <c r="D27" s="79"/>
      <c r="E27" s="80"/>
      <c r="G27" s="1"/>
      <c r="H27" s="1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79"/>
      <c r="X27" s="1"/>
      <c r="Y27" s="71"/>
      <c r="Z27" s="71"/>
      <c r="AA27" s="71"/>
      <c r="AB27" s="71"/>
      <c r="AC27" s="71"/>
      <c r="AD27" s="71"/>
    </row>
    <row r="28" spans="1:30" x14ac:dyDescent="0.25">
      <c r="A28" s="22"/>
      <c r="B28" s="79"/>
      <c r="C28" s="1"/>
      <c r="D28" s="79"/>
      <c r="E28" s="80"/>
      <c r="G28" s="1"/>
      <c r="H28" s="1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79"/>
      <c r="X28" s="1"/>
      <c r="Y28" s="71"/>
      <c r="Z28" s="71"/>
      <c r="AA28" s="71"/>
      <c r="AB28" s="71"/>
      <c r="AC28" s="71"/>
      <c r="AD28" s="71"/>
    </row>
    <row r="29" spans="1:30" x14ac:dyDescent="0.25">
      <c r="A29" s="22"/>
      <c r="B29" s="79"/>
      <c r="C29" s="1"/>
      <c r="D29" s="79"/>
      <c r="E29" s="80"/>
      <c r="G29" s="1"/>
      <c r="H29" s="1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79"/>
      <c r="X29" s="1"/>
      <c r="Y29" s="71"/>
      <c r="Z29" s="71"/>
      <c r="AA29" s="71"/>
      <c r="AB29" s="71"/>
      <c r="AC29" s="71"/>
      <c r="AD29" s="71"/>
    </row>
    <row r="30" spans="1:30" x14ac:dyDescent="0.25">
      <c r="A30" s="22"/>
      <c r="B30" s="79"/>
      <c r="C30" s="1"/>
      <c r="D30" s="79"/>
      <c r="E30" s="80"/>
      <c r="G30" s="1"/>
      <c r="H30" s="1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79"/>
      <c r="X30" s="1"/>
      <c r="Y30" s="71"/>
      <c r="Z30" s="71"/>
      <c r="AA30" s="71"/>
      <c r="AB30" s="71"/>
      <c r="AC30" s="71"/>
      <c r="AD30" s="71"/>
    </row>
    <row r="31" spans="1:30" x14ac:dyDescent="0.25">
      <c r="A31" s="22"/>
      <c r="B31" s="79"/>
      <c r="C31" s="1"/>
      <c r="D31" s="79"/>
      <c r="E31" s="80"/>
      <c r="G31" s="1"/>
      <c r="H31" s="1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79"/>
      <c r="X31" s="1"/>
      <c r="Y31" s="71"/>
      <c r="Z31" s="71"/>
      <c r="AA31" s="71"/>
      <c r="AB31" s="71"/>
      <c r="AC31" s="71"/>
      <c r="AD31" s="71"/>
    </row>
    <row r="32" spans="1:30" x14ac:dyDescent="0.25">
      <c r="A32" s="22"/>
      <c r="B32" s="79"/>
      <c r="C32" s="1"/>
      <c r="D32" s="79"/>
      <c r="E32" s="80"/>
      <c r="G32" s="1"/>
      <c r="H32" s="1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79"/>
      <c r="X32" s="1"/>
      <c r="Y32" s="71"/>
      <c r="Z32" s="71"/>
      <c r="AA32" s="71"/>
      <c r="AB32" s="71"/>
      <c r="AC32" s="71"/>
      <c r="AD32" s="71"/>
    </row>
    <row r="33" spans="1:30" x14ac:dyDescent="0.25">
      <c r="A33" s="22"/>
      <c r="B33" s="79"/>
      <c r="C33" s="1"/>
      <c r="D33" s="79"/>
      <c r="E33" s="80"/>
      <c r="G33" s="1"/>
      <c r="H33" s="1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79"/>
      <c r="X33" s="1"/>
      <c r="Y33" s="71"/>
      <c r="Z33" s="71"/>
      <c r="AA33" s="71"/>
      <c r="AB33" s="71"/>
      <c r="AC33" s="71"/>
      <c r="AD33" s="71"/>
    </row>
    <row r="34" spans="1:30" x14ac:dyDescent="0.25">
      <c r="A34" s="22"/>
      <c r="B34" s="79"/>
      <c r="C34" s="1"/>
      <c r="D34" s="79"/>
      <c r="E34" s="80"/>
      <c r="G34" s="1"/>
      <c r="H34" s="1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79"/>
      <c r="X34" s="1"/>
      <c r="Y34" s="71"/>
      <c r="Z34" s="71"/>
      <c r="AA34" s="71"/>
      <c r="AB34" s="71"/>
      <c r="AC34" s="71"/>
      <c r="AD34" s="71"/>
    </row>
    <row r="35" spans="1:30" x14ac:dyDescent="0.25">
      <c r="A35" s="22"/>
      <c r="B35" s="79"/>
      <c r="C35" s="1"/>
      <c r="D35" s="79"/>
      <c r="E35" s="80"/>
      <c r="G35" s="1"/>
      <c r="H35" s="1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79"/>
      <c r="X35" s="1"/>
      <c r="Y35" s="71"/>
      <c r="Z35" s="71"/>
      <c r="AA35" s="71"/>
      <c r="AB35" s="71"/>
      <c r="AC35" s="71"/>
      <c r="AD35" s="71"/>
    </row>
    <row r="36" spans="1:30" x14ac:dyDescent="0.25">
      <c r="A36" s="22"/>
      <c r="B36" s="79"/>
      <c r="C36" s="1"/>
      <c r="D36" s="79"/>
      <c r="E36" s="80"/>
      <c r="G36" s="1"/>
      <c r="H36" s="1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79"/>
      <c r="X36" s="1"/>
      <c r="Y36" s="71"/>
      <c r="Z36" s="71"/>
      <c r="AA36" s="71"/>
      <c r="AB36" s="71"/>
      <c r="AC36" s="71"/>
      <c r="AD36" s="71"/>
    </row>
    <row r="37" spans="1:30" x14ac:dyDescent="0.25">
      <c r="A37" s="22"/>
      <c r="B37" s="79"/>
      <c r="C37" s="1"/>
      <c r="D37" s="79"/>
      <c r="E37" s="80"/>
      <c r="G37" s="1"/>
      <c r="H37" s="1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79"/>
      <c r="X37" s="1"/>
      <c r="Y37" s="71"/>
      <c r="Z37" s="71"/>
      <c r="AA37" s="71"/>
      <c r="AB37" s="71"/>
      <c r="AC37" s="71"/>
      <c r="AD37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2023-10-19T09:41:28Z</dcterms:modified>
</cp:coreProperties>
</file>